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IEGO\UTN\MAQEL\2021 - Máquinas Eléctricas\2021-08-05_Clase 15\"/>
    </mc:Choice>
  </mc:AlternateContent>
  <xr:revisionPtr revIDLastSave="0" documentId="13_ncr:1_{BD6915BE-DDFA-4C97-BE0F-CE8A5719B6EB}" xr6:coauthVersionLast="47" xr6:coauthVersionMax="47" xr10:uidLastSave="{00000000-0000-0000-0000-000000000000}"/>
  <bookViews>
    <workbookView xWindow="-120" yWindow="-120" windowWidth="20730" windowHeight="11160" activeTab="1" xr2:uid="{AC0B78C1-BEA4-4668-A3D7-82DF73C0A13B}"/>
  </bookViews>
  <sheets>
    <sheet name="Gráfico1" sheetId="2" r:id="rId1"/>
    <sheet name="Hoja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E23" i="1"/>
  <c r="B23" i="1"/>
  <c r="B22" i="1"/>
  <c r="B21" i="1"/>
  <c r="B20" i="1"/>
  <c r="B19" i="1"/>
  <c r="B18" i="1"/>
  <c r="B17" i="1"/>
  <c r="B15" i="1"/>
  <c r="B14" i="1"/>
  <c r="H9" i="1"/>
  <c r="H8" i="1"/>
  <c r="H7" i="1"/>
</calcChain>
</file>

<file path=xl/sharedStrings.xml><?xml version="1.0" encoding="utf-8"?>
<sst xmlns="http://schemas.openxmlformats.org/spreadsheetml/2006/main" count="59" uniqueCount="45">
  <si>
    <t>S</t>
  </si>
  <si>
    <t>kVA</t>
  </si>
  <si>
    <t>p</t>
  </si>
  <si>
    <t>Pares de polos</t>
  </si>
  <si>
    <t>f</t>
  </si>
  <si>
    <t>Hz</t>
  </si>
  <si>
    <t>RA</t>
  </si>
  <si>
    <t>ohms</t>
  </si>
  <si>
    <t>RF</t>
  </si>
  <si>
    <t>n</t>
  </si>
  <si>
    <t>[min-1]</t>
  </si>
  <si>
    <t>1)</t>
  </si>
  <si>
    <t>2)</t>
  </si>
  <si>
    <t>In</t>
  </si>
  <si>
    <t>A</t>
  </si>
  <si>
    <t>Vn</t>
  </si>
  <si>
    <t>Vf</t>
  </si>
  <si>
    <t>V</t>
  </si>
  <si>
    <t>IAcc</t>
  </si>
  <si>
    <t>IFcc</t>
  </si>
  <si>
    <t>3)</t>
  </si>
  <si>
    <t>EAcc</t>
  </si>
  <si>
    <t>Zeq</t>
  </si>
  <si>
    <t>XS</t>
  </si>
  <si>
    <t>4)</t>
  </si>
  <si>
    <t>IA·RA</t>
  </si>
  <si>
    <t>IA·XS</t>
  </si>
  <si>
    <t>EA</t>
  </si>
  <si>
    <t>5)</t>
  </si>
  <si>
    <t>IF</t>
  </si>
  <si>
    <t>- IF = 3,2 A -&gt; Vf = 260 V</t>
  </si>
  <si>
    <t>- IF = 4,9 A -&gt; Vf = 280 V</t>
  </si>
  <si>
    <t>6)</t>
  </si>
  <si>
    <t>pRF</t>
  </si>
  <si>
    <t>pRA</t>
  </si>
  <si>
    <t>W</t>
  </si>
  <si>
    <t>- IF = 0,22 A -&gt; Vf = 40 V</t>
  </si>
  <si>
    <t>- IF = 0,44 A -&gt; Vf = 80 V</t>
  </si>
  <si>
    <t>- IF = 0,66 A -&gt; Vf = 120 V</t>
  </si>
  <si>
    <t>- IF = 0,97 A -&gt; Vf = 160 V</t>
  </si>
  <si>
    <t>- IF = 1,36 A -&gt; Vf = 200 V</t>
  </si>
  <si>
    <t>- IF = 1,7 A -&gt; Vf = 220 V</t>
  </si>
  <si>
    <t>- IF = 2,2 A -&gt; Vf = 240 V</t>
  </si>
  <si>
    <t>- IF = 7,0 A -&gt; Vf = 295 V</t>
  </si>
  <si>
    <t>Vf =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</si>
</sst>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8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52525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164" fontId="0" fillId="0" borderId="0" xfId="0" applyNumberFormat="1"/>
    <xf numFmtId="2" fontId="0" fillId="0" borderId="0" xfId="0" applyNumberFormat="1"/>
    <xf numFmtId="10" fontId="0" fillId="0" borderId="0" xfId="1" applyNumberFormat="1" applyFont="1"/>
    <xf numFmtId="168" fontId="0" fillId="0" borderId="0" xfId="0" applyNumberFormat="1"/>
    <xf numFmtId="0" fontId="2" fillId="0" borderId="0" xfId="0" applyFont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Hoja1!$K$13</c:f>
              <c:strCache>
                <c:ptCount val="1"/>
                <c:pt idx="0">
                  <c:v>Vf = EA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Hoja1!$J$14:$J$23</c:f>
              <c:numCache>
                <c:formatCode>General</c:formatCode>
                <c:ptCount val="10"/>
                <c:pt idx="0">
                  <c:v>0.22</c:v>
                </c:pt>
                <c:pt idx="1">
                  <c:v>0.44</c:v>
                </c:pt>
                <c:pt idx="2">
                  <c:v>0.66</c:v>
                </c:pt>
                <c:pt idx="3">
                  <c:v>0.97</c:v>
                </c:pt>
                <c:pt idx="4">
                  <c:v>1.36</c:v>
                </c:pt>
                <c:pt idx="5">
                  <c:v>1.7</c:v>
                </c:pt>
                <c:pt idx="6">
                  <c:v>2.2000000000000002</c:v>
                </c:pt>
                <c:pt idx="7">
                  <c:v>3.2</c:v>
                </c:pt>
                <c:pt idx="8">
                  <c:v>4.9000000000000004</c:v>
                </c:pt>
                <c:pt idx="9">
                  <c:v>7</c:v>
                </c:pt>
              </c:numCache>
            </c:numRef>
          </c:xVal>
          <c:yVal>
            <c:numRef>
              <c:f>Hoja1!$K$14:$K$23</c:f>
              <c:numCache>
                <c:formatCode>General</c:formatCode>
                <c:ptCount val="10"/>
                <c:pt idx="0">
                  <c:v>40</c:v>
                </c:pt>
                <c:pt idx="1">
                  <c:v>80</c:v>
                </c:pt>
                <c:pt idx="2">
                  <c:v>120</c:v>
                </c:pt>
                <c:pt idx="3">
                  <c:v>160</c:v>
                </c:pt>
                <c:pt idx="4">
                  <c:v>200</c:v>
                </c:pt>
                <c:pt idx="5">
                  <c:v>220</c:v>
                </c:pt>
                <c:pt idx="6">
                  <c:v>240</c:v>
                </c:pt>
                <c:pt idx="7">
                  <c:v>260</c:v>
                </c:pt>
                <c:pt idx="8">
                  <c:v>280</c:v>
                </c:pt>
                <c:pt idx="9">
                  <c:v>295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15E-4869-AD3D-B4B2DA4A5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883920"/>
        <c:axId val="1820884752"/>
      </c:scatterChart>
      <c:valAx>
        <c:axId val="182088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20884752"/>
        <c:crosses val="autoZero"/>
        <c:crossBetween val="midCat"/>
      </c:valAx>
      <c:valAx>
        <c:axId val="1820884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8208839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39A642-D085-4B32-9F43-8A19ADD65222}">
  <sheetPr/>
  <sheetViews>
    <sheetView zoomScale="7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7089" cy="60542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AEF7E1-EC6E-496D-949D-3EACFE3075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011F3-7D38-4C42-BBAB-001BB94AE386}">
  <dimension ref="A1:K24"/>
  <sheetViews>
    <sheetView tabSelected="1" topLeftCell="A7" zoomScale="115" zoomScaleNormal="115" workbookViewId="0">
      <selection activeCell="E20" sqref="E20"/>
    </sheetView>
  </sheetViews>
  <sheetFormatPr baseColWidth="10" defaultRowHeight="15" x14ac:dyDescent="0.25"/>
  <sheetData>
    <row r="1" spans="1:11" x14ac:dyDescent="0.25">
      <c r="A1" t="s">
        <v>0</v>
      </c>
      <c r="B1">
        <v>12.5</v>
      </c>
      <c r="C1" t="s">
        <v>1</v>
      </c>
    </row>
    <row r="2" spans="1:11" x14ac:dyDescent="0.25">
      <c r="A2" t="s">
        <v>15</v>
      </c>
      <c r="B2">
        <v>400</v>
      </c>
      <c r="C2" t="s">
        <v>17</v>
      </c>
    </row>
    <row r="3" spans="1:11" x14ac:dyDescent="0.25">
      <c r="A3" t="s">
        <v>16</v>
      </c>
      <c r="B3">
        <v>230</v>
      </c>
      <c r="C3" t="s">
        <v>17</v>
      </c>
    </row>
    <row r="4" spans="1:11" x14ac:dyDescent="0.25">
      <c r="A4" t="s">
        <v>2</v>
      </c>
      <c r="B4">
        <v>1</v>
      </c>
      <c r="C4" t="s">
        <v>3</v>
      </c>
    </row>
    <row r="5" spans="1:11" x14ac:dyDescent="0.25">
      <c r="A5" t="s">
        <v>4</v>
      </c>
      <c r="B5">
        <v>50</v>
      </c>
      <c r="C5" t="s">
        <v>5</v>
      </c>
    </row>
    <row r="7" spans="1:11" x14ac:dyDescent="0.25">
      <c r="A7" t="s">
        <v>6</v>
      </c>
      <c r="B7">
        <v>0.77</v>
      </c>
      <c r="C7" t="s">
        <v>7</v>
      </c>
      <c r="D7" s="2">
        <v>0.77</v>
      </c>
      <c r="E7">
        <v>0.67</v>
      </c>
      <c r="F7">
        <v>0.87</v>
      </c>
      <c r="H7" s="3">
        <f>0.1/D7</f>
        <v>0.12987012987012989</v>
      </c>
    </row>
    <row r="8" spans="1:11" x14ac:dyDescent="0.25">
      <c r="A8" t="s">
        <v>8</v>
      </c>
      <c r="B8">
        <v>26</v>
      </c>
      <c r="C8" t="s">
        <v>7</v>
      </c>
      <c r="D8" s="1">
        <v>26</v>
      </c>
      <c r="E8">
        <v>25.9</v>
      </c>
      <c r="F8">
        <v>26.1</v>
      </c>
      <c r="H8" s="3">
        <f>0.1/D8</f>
        <v>3.8461538461538464E-3</v>
      </c>
    </row>
    <row r="9" spans="1:11" x14ac:dyDescent="0.25">
      <c r="D9" s="1">
        <v>200</v>
      </c>
      <c r="E9">
        <v>199.9</v>
      </c>
      <c r="F9">
        <v>200.1</v>
      </c>
      <c r="H9" s="3">
        <f>0.1/D9</f>
        <v>5.0000000000000001E-4</v>
      </c>
    </row>
    <row r="10" spans="1:11" x14ac:dyDescent="0.25">
      <c r="A10" t="s">
        <v>19</v>
      </c>
      <c r="B10">
        <v>7</v>
      </c>
      <c r="C10" t="s">
        <v>14</v>
      </c>
      <c r="D10" s="1"/>
      <c r="H10" s="3"/>
    </row>
    <row r="11" spans="1:11" x14ac:dyDescent="0.25">
      <c r="A11" t="s">
        <v>18</v>
      </c>
      <c r="B11">
        <v>41</v>
      </c>
      <c r="C11" t="s">
        <v>14</v>
      </c>
      <c r="D11" s="1"/>
      <c r="H11" s="3"/>
    </row>
    <row r="12" spans="1:11" x14ac:dyDescent="0.25">
      <c r="D12" s="1"/>
      <c r="H12" s="3"/>
    </row>
    <row r="13" spans="1:11" x14ac:dyDescent="0.25">
      <c r="J13" t="s">
        <v>29</v>
      </c>
      <c r="K13" t="s">
        <v>44</v>
      </c>
    </row>
    <row r="14" spans="1:11" ht="15.75" x14ac:dyDescent="0.25">
      <c r="A14" t="s">
        <v>9</v>
      </c>
      <c r="B14">
        <f>60*B5/B4</f>
        <v>3000</v>
      </c>
      <c r="C14" t="s">
        <v>10</v>
      </c>
      <c r="D14" t="s">
        <v>11</v>
      </c>
      <c r="G14" s="5" t="s">
        <v>36</v>
      </c>
      <c r="J14">
        <v>0.22</v>
      </c>
      <c r="K14">
        <v>40</v>
      </c>
    </row>
    <row r="15" spans="1:11" ht="15.75" x14ac:dyDescent="0.25">
      <c r="A15" t="s">
        <v>13</v>
      </c>
      <c r="B15" s="2">
        <f>1000*B1/(SQRT(3)*B2)</f>
        <v>18.042195912175806</v>
      </c>
      <c r="C15" t="s">
        <v>14</v>
      </c>
      <c r="D15" t="s">
        <v>12</v>
      </c>
      <c r="G15" s="5" t="s">
        <v>37</v>
      </c>
      <c r="J15">
        <v>0.44</v>
      </c>
      <c r="K15">
        <v>80</v>
      </c>
    </row>
    <row r="16" spans="1:11" ht="15.75" x14ac:dyDescent="0.25">
      <c r="A16" t="s">
        <v>21</v>
      </c>
      <c r="B16">
        <v>295</v>
      </c>
      <c r="C16" t="s">
        <v>17</v>
      </c>
      <c r="D16" t="s">
        <v>20</v>
      </c>
      <c r="G16" s="5" t="s">
        <v>38</v>
      </c>
      <c r="J16">
        <v>0.66</v>
      </c>
      <c r="K16">
        <v>120</v>
      </c>
    </row>
    <row r="17" spans="1:11" ht="15.75" x14ac:dyDescent="0.25">
      <c r="A17" t="s">
        <v>22</v>
      </c>
      <c r="B17" s="4">
        <f>B16/B11</f>
        <v>7.1951219512195124</v>
      </c>
      <c r="C17" t="s">
        <v>7</v>
      </c>
      <c r="G17" s="5" t="s">
        <v>39</v>
      </c>
      <c r="J17">
        <v>0.97</v>
      </c>
      <c r="K17">
        <v>160</v>
      </c>
    </row>
    <row r="18" spans="1:11" ht="15.75" x14ac:dyDescent="0.25">
      <c r="A18" t="s">
        <v>23</v>
      </c>
      <c r="B18" s="4">
        <f>SQRT(B17^2-B7^2)</f>
        <v>7.1538017789788446</v>
      </c>
      <c r="C18" t="s">
        <v>7</v>
      </c>
      <c r="G18" s="5" t="s">
        <v>40</v>
      </c>
      <c r="J18">
        <v>1.36</v>
      </c>
      <c r="K18">
        <v>200</v>
      </c>
    </row>
    <row r="19" spans="1:11" ht="15.75" x14ac:dyDescent="0.25">
      <c r="A19" t="s">
        <v>25</v>
      </c>
      <c r="B19" s="2">
        <f>B15*B7</f>
        <v>13.892490852375371</v>
      </c>
      <c r="C19" t="s">
        <v>17</v>
      </c>
      <c r="D19" t="s">
        <v>24</v>
      </c>
      <c r="G19" s="5" t="s">
        <v>41</v>
      </c>
      <c r="J19">
        <v>1.7</v>
      </c>
      <c r="K19">
        <v>220</v>
      </c>
    </row>
    <row r="20" spans="1:11" ht="15.75" x14ac:dyDescent="0.25">
      <c r="A20" t="s">
        <v>26</v>
      </c>
      <c r="B20" s="1">
        <f>B15*B18</f>
        <v>129.07029321320812</v>
      </c>
      <c r="C20" t="s">
        <v>17</v>
      </c>
      <c r="G20" s="5" t="s">
        <v>42</v>
      </c>
      <c r="J20">
        <v>2.2000000000000002</v>
      </c>
      <c r="K20">
        <v>240</v>
      </c>
    </row>
    <row r="21" spans="1:11" ht="15.75" x14ac:dyDescent="0.25">
      <c r="A21" t="s">
        <v>27</v>
      </c>
      <c r="B21" s="1">
        <f>SQRT((220+B19)^2+B20^2)</f>
        <v>267.14198072798672</v>
      </c>
      <c r="C21" t="s">
        <v>17</v>
      </c>
      <c r="G21" s="5" t="s">
        <v>30</v>
      </c>
      <c r="J21">
        <v>3.2</v>
      </c>
      <c r="K21">
        <v>260</v>
      </c>
    </row>
    <row r="22" spans="1:11" ht="15.75" x14ac:dyDescent="0.25">
      <c r="A22" t="s">
        <v>29</v>
      </c>
      <c r="B22" s="4">
        <f>3.2+(267.1-260)*(4.9-3.2)/(280-260)</f>
        <v>3.8035000000000023</v>
      </c>
      <c r="C22" t="s">
        <v>14</v>
      </c>
      <c r="D22" t="s">
        <v>28</v>
      </c>
      <c r="G22" s="5" t="s">
        <v>31</v>
      </c>
      <c r="J22">
        <v>4.9000000000000004</v>
      </c>
      <c r="K22">
        <v>280</v>
      </c>
    </row>
    <row r="23" spans="1:11" ht="15.75" x14ac:dyDescent="0.25">
      <c r="A23" t="s">
        <v>34</v>
      </c>
      <c r="B23" s="1">
        <f>B15^2*B7</f>
        <v>250.65104166666671</v>
      </c>
      <c r="C23" t="s">
        <v>35</v>
      </c>
      <c r="D23" t="s">
        <v>32</v>
      </c>
      <c r="E23" s="1">
        <f>3*B23</f>
        <v>751.95312500000011</v>
      </c>
      <c r="F23" t="s">
        <v>35</v>
      </c>
      <c r="G23" s="5" t="s">
        <v>43</v>
      </c>
      <c r="J23">
        <v>7</v>
      </c>
      <c r="K23">
        <v>295</v>
      </c>
    </row>
    <row r="24" spans="1:11" x14ac:dyDescent="0.25">
      <c r="A24" t="s">
        <v>33</v>
      </c>
      <c r="B24" s="1">
        <f>B22^2*B8</f>
        <v>376.13191850000049</v>
      </c>
      <c r="C24" t="s">
        <v>35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</vt:vector>
  </HeadingPairs>
  <TitlesOfParts>
    <vt:vector size="2" baseType="lpstr">
      <vt:lpstr>Hoja1</vt:lpstr>
      <vt:lpstr>Gráfico1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2021-08-10T19:51:12Z</dcterms:created>
  <dcterms:modified xsi:type="dcterms:W3CDTF">2021-08-12T23:08:47Z</dcterms:modified>
</cp:coreProperties>
</file>